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28" yWindow="65428" windowWidth="23256" windowHeight="12576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<sst xmlns="http://schemas.openxmlformats.org/spreadsheetml/2006/main" count="26" uniqueCount="24">
  <si>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 xml:space="preserve">Data </t>
  </si>
  <si>
    <t xml:space="preserve">Matrícula </t>
  </si>
  <si>
    <t>Nome</t>
  </si>
  <si>
    <t>Descrição</t>
  </si>
  <si>
    <t>C.A.C</t>
  </si>
  <si>
    <t>Custo</t>
  </si>
  <si>
    <t>Quant</t>
  </si>
  <si>
    <t>Tamanho</t>
  </si>
  <si>
    <t>Valor</t>
  </si>
  <si>
    <t>Adriano</t>
  </si>
  <si>
    <t>Bruno</t>
  </si>
  <si>
    <t>Luva</t>
  </si>
  <si>
    <t xml:space="preserve">Capacete </t>
  </si>
  <si>
    <t>M</t>
  </si>
  <si>
    <t xml:space="preserve">Gasto semanal </t>
  </si>
  <si>
    <t xml:space="preserve">Digite  o dia aqui: </t>
  </si>
  <si>
    <t>Preço semanal EPI</t>
  </si>
  <si>
    <t>Semanas</t>
  </si>
  <si>
    <t xml:space="preserve">Valor Luva </t>
  </si>
  <si>
    <t xml:space="preserve">Valor Capacete </t>
  </si>
  <si>
    <t>Capacete</t>
  </si>
  <si>
    <t>EPI</t>
  </si>
  <si>
    <r>
      <rPr>
        <sz val="11"/>
        <color theme="1"/>
        <rFont val="Calibri"/>
        <family val="2"/>
        <scheme val="minor"/>
      </rPr>
      <t>Valor gasto na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 val="single"/>
        <sz val="11"/>
        <color theme="1"/>
        <rFont val="Calibri"/>
        <family val="2"/>
        <scheme val="minor"/>
      </rPr>
      <t xml:space="preserve">semana atual </t>
    </r>
  </si>
  <si>
    <r>
      <rPr>
        <sz val="11"/>
        <color theme="1"/>
        <rFont val="Calibri"/>
        <family val="2"/>
        <scheme val="minor"/>
      </rPr>
      <t xml:space="preserve">Valor semana gasto na </t>
    </r>
    <r>
      <rPr>
        <b/>
        <u val="single"/>
        <sz val="11"/>
        <color theme="1"/>
        <rFont val="Calibri"/>
        <family val="2"/>
        <scheme val="minor"/>
      </rPr>
      <t xml:space="preserve">semana passada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</si>
</sst>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* #,##0.00_-;\-&quot;R$&quot;* #,##0.00_-;_-&quot;R$&quot;* &quot;-&quot;??_-;_-@_-"/>
    <numFmt numFmtId="166" formatCode="000"/>
    <numFmt numFmtId="168" formatCode="_-[$R$-416]\ * #,##0.00_-;\-[$R$-416]\ * #,##0.00_-;_-[$R$-416]\ * &quot;-&quot;??_-;_-@_-"/>
    <numFmt numFmtId="177" formatCode="dd/mmm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16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168" fontId="0" fillId="0" borderId="0" xfId="0" applyNumberFormat="1"/>
    <xf numFmtId="14" fontId="0" fillId="0" borderId="2" xfId="0" applyNumberFormat="1" applyBorder="1"/>
    <xf numFmtId="44" fontId="0" fillId="0" borderId="2" xfId="0" applyNumberFormat="1" applyBorder="1"/>
    <xf numFmtId="168" fontId="0" fillId="0" borderId="2" xfId="0" applyNumberForma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4" fontId="0" fillId="0" borderId="6" xfId="0" applyNumberFormat="1" applyBorder="1"/>
    <xf numFmtId="14" fontId="0" fillId="0" borderId="7" xfId="0" applyNumberFormat="1" applyBorder="1"/>
    <xf numFmtId="44" fontId="0" fillId="0" borderId="7" xfId="0" applyNumberFormat="1" applyBorder="1"/>
    <xf numFmtId="168" fontId="0" fillId="0" borderId="8" xfId="0" applyNumberFormat="1" applyBorder="1"/>
    <xf numFmtId="14" fontId="0" fillId="0" borderId="9" xfId="0" applyNumberFormat="1" applyBorder="1"/>
    <xf numFmtId="168" fontId="0" fillId="0" borderId="10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168" fontId="0" fillId="0" borderId="12" xfId="0" applyNumberFormat="1" applyBorder="1"/>
    <xf numFmtId="168" fontId="0" fillId="0" borderId="13" xfId="0" applyNumberFormat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0" fillId="0" borderId="0" xfId="0" applyNumberFormat="1" applyBorder="1"/>
    <xf numFmtId="168" fontId="0" fillId="0" borderId="14" xfId="0" applyNumberFormat="1" applyBorder="1"/>
    <xf numFmtId="168" fontId="0" fillId="0" borderId="15" xfId="0" applyNumberFormat="1" applyBorder="1"/>
    <xf numFmtId="168" fontId="0" fillId="0" borderId="16" xfId="0" applyNumberFormat="1" applyBorder="1"/>
    <xf numFmtId="168" fontId="0" fillId="0" borderId="17" xfId="0" applyNumberFormat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alignment horizontal="center" vertical="bottom" textRotation="0" wrapText="1" shrinkToFit="1" readingOrder="0"/>
    </dxf>
    <dxf>
      <numFmt numFmtId="166" formatCode="000"/>
    </dxf>
    <dxf>
      <numFmt numFmtId="177" formatCode="dd/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I3" totalsRowShown="0" headerRowDxfId="0">
  <autoFilter ref="A1:I3"/>
  <tableColumns count="9">
    <tableColumn id="1" name="Data " dataDxfId="2"/>
    <tableColumn id="2" name="Matrícula "/>
    <tableColumn id="3" name="Nome"/>
    <tableColumn id="4" name="Descrição"/>
    <tableColumn id="5" name="C.A.C" dataDxfId="1"/>
    <tableColumn id="6" name="Custo"/>
    <tableColumn id="7" name="Quant"/>
    <tableColumn id="8" name="Tamanho"/>
    <tableColumn id="9" name="Valor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DDF14-67A8-46B1-8C59-C4531C10EECD}">
  <dimension ref="A1:O38"/>
  <sheetViews>
    <sheetView showGridLines="0" tabSelected="1" workbookViewId="0" topLeftCell="A1">
      <selection activeCell="K7" sqref="K7"/>
    </sheetView>
  </sheetViews>
  <sheetFormatPr defaultColWidth="9.140625" defaultRowHeight="15"/>
  <cols>
    <col min="1" max="1" width="13.57421875" style="0" bestFit="1" customWidth="1"/>
    <col min="2" max="2" width="24.7109375" style="0" bestFit="1" customWidth="1"/>
    <col min="3" max="3" width="34.28125" style="0" bestFit="1" customWidth="1"/>
    <col min="4" max="4" width="19.57421875" style="0" bestFit="1" customWidth="1"/>
    <col min="5" max="5" width="10.57421875" style="0" bestFit="1" customWidth="1"/>
    <col min="8" max="8" width="10.57421875" style="0" customWidth="1"/>
    <col min="15" max="15" width="13.57421875" style="0" bestFit="1" customWidth="1"/>
  </cols>
  <sheetData>
    <row r="1" spans="1:15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O1" s="41">
        <v>6</v>
      </c>
    </row>
    <row r="2" spans="1:9" ht="15">
      <c r="A2" s="1">
        <v>43647</v>
      </c>
      <c r="B2">
        <v>1</v>
      </c>
      <c r="C2" t="s">
        <v>9</v>
      </c>
      <c r="D2" t="s">
        <v>11</v>
      </c>
      <c r="E2" s="2">
        <v>7</v>
      </c>
      <c r="F2">
        <v>8001</v>
      </c>
      <c r="G2">
        <v>1</v>
      </c>
      <c r="H2" t="s">
        <v>13</v>
      </c>
      <c r="I2">
        <v>15.17</v>
      </c>
    </row>
    <row r="3" spans="1:9" ht="15">
      <c r="A3" s="1">
        <v>43647</v>
      </c>
      <c r="B3">
        <v>2</v>
      </c>
      <c r="C3" t="s">
        <v>10</v>
      </c>
      <c r="D3" t="s">
        <v>12</v>
      </c>
      <c r="E3" s="2">
        <v>8</v>
      </c>
      <c r="F3">
        <v>8009</v>
      </c>
      <c r="G3">
        <v>1</v>
      </c>
      <c r="H3" t="s">
        <v>13</v>
      </c>
      <c r="I3">
        <v>30.43</v>
      </c>
    </row>
    <row r="5" ht="15" thickBot="1"/>
    <row r="6" spans="1:5" ht="16.2" thickBot="1">
      <c r="A6" s="39" t="s">
        <v>14</v>
      </c>
      <c r="B6" s="40"/>
      <c r="C6" s="33" t="s">
        <v>15</v>
      </c>
      <c r="D6" s="34"/>
      <c r="E6" s="4">
        <v>43664</v>
      </c>
    </row>
    <row r="7" spans="3:5" ht="15" thickBot="1">
      <c r="C7" s="3"/>
      <c r="D7" s="3"/>
      <c r="E7" s="28"/>
    </row>
    <row r="8" spans="1:3" ht="15" thickBot="1">
      <c r="A8" s="37" t="s">
        <v>21</v>
      </c>
      <c r="B8" s="38" t="s">
        <v>22</v>
      </c>
      <c r="C8" s="37" t="s">
        <v>23</v>
      </c>
    </row>
    <row r="9" spans="1:3" ht="15">
      <c r="A9" s="35" t="s">
        <v>11</v>
      </c>
      <c r="B9" s="29">
        <f>VLOOKUP($E$6,A15:C25,3,TRUE)</f>
        <v>32</v>
      </c>
      <c r="C9" s="31">
        <f>VLOOKUP($E$6-7,$A$15:$C$25,3,TRUE)</f>
        <v>25</v>
      </c>
    </row>
    <row r="10" spans="1:3" ht="15" thickBot="1">
      <c r="A10" s="36" t="s">
        <v>20</v>
      </c>
      <c r="B10" s="30">
        <f>VLOOKUP($E$6,A15:D34,4,TRUE)</f>
        <v>32.5</v>
      </c>
      <c r="C10" s="32">
        <f>VLOOKUP($E$6-7,$A$15:$D$34,4,TRUE)</f>
        <v>29.8</v>
      </c>
    </row>
    <row r="11" ht="15" thickBot="1"/>
    <row r="12" spans="1:4" ht="15" thickBot="1">
      <c r="A12" s="25" t="s">
        <v>16</v>
      </c>
      <c r="B12" s="26"/>
      <c r="C12" s="26"/>
      <c r="D12" s="27"/>
    </row>
    <row r="13" spans="1:4" ht="15" thickBot="1">
      <c r="A13" s="13"/>
      <c r="B13" s="13"/>
      <c r="C13" s="13"/>
      <c r="D13" s="14"/>
    </row>
    <row r="14" spans="1:4" ht="15" thickBot="1">
      <c r="A14" s="9" t="s">
        <v>17</v>
      </c>
      <c r="B14" s="10"/>
      <c r="C14" s="11" t="s">
        <v>18</v>
      </c>
      <c r="D14" s="12" t="s">
        <v>19</v>
      </c>
    </row>
    <row r="15" spans="1:4" ht="15">
      <c r="A15" s="15">
        <v>43647</v>
      </c>
      <c r="B15" s="16">
        <v>43653</v>
      </c>
      <c r="C15" s="17">
        <v>15</v>
      </c>
      <c r="D15" s="18">
        <v>30.43</v>
      </c>
    </row>
    <row r="16" spans="1:4" ht="15">
      <c r="A16" s="19">
        <f>B15+1</f>
        <v>43654</v>
      </c>
      <c r="B16" s="6">
        <f>A16+$O$1</f>
        <v>43660</v>
      </c>
      <c r="C16" s="7">
        <v>25</v>
      </c>
      <c r="D16" s="20">
        <v>29.8</v>
      </c>
    </row>
    <row r="17" spans="1:4" ht="15">
      <c r="A17" s="19">
        <f aca="true" t="shared" si="0" ref="A17:A34">B16+1</f>
        <v>43661</v>
      </c>
      <c r="B17" s="6">
        <f aca="true" t="shared" si="1" ref="B17:B34">A17+$O$1</f>
        <v>43667</v>
      </c>
      <c r="C17" s="8">
        <v>32</v>
      </c>
      <c r="D17" s="20">
        <v>32.5</v>
      </c>
    </row>
    <row r="18" spans="1:4" ht="15">
      <c r="A18" s="19">
        <f t="shared" si="0"/>
        <v>43668</v>
      </c>
      <c r="B18" s="6">
        <f t="shared" si="1"/>
        <v>43674</v>
      </c>
      <c r="C18" s="8">
        <v>18</v>
      </c>
      <c r="D18" s="20">
        <v>34</v>
      </c>
    </row>
    <row r="19" spans="1:4" ht="15">
      <c r="A19" s="19">
        <f t="shared" si="0"/>
        <v>43675</v>
      </c>
      <c r="B19" s="6">
        <f t="shared" si="1"/>
        <v>43681</v>
      </c>
      <c r="C19" s="8">
        <v>26</v>
      </c>
      <c r="D19" s="20">
        <v>28</v>
      </c>
    </row>
    <row r="20" spans="1:4" ht="15">
      <c r="A20" s="19">
        <f t="shared" si="0"/>
        <v>43682</v>
      </c>
      <c r="B20" s="6">
        <f t="shared" si="1"/>
        <v>43688</v>
      </c>
      <c r="C20" s="8">
        <v>25</v>
      </c>
      <c r="D20" s="20">
        <v>30.43</v>
      </c>
    </row>
    <row r="21" spans="1:4" ht="15">
      <c r="A21" s="19">
        <f t="shared" si="0"/>
        <v>43689</v>
      </c>
      <c r="B21" s="6">
        <f t="shared" si="1"/>
        <v>43695</v>
      </c>
      <c r="C21" s="8">
        <v>23</v>
      </c>
      <c r="D21" s="20">
        <v>29.8</v>
      </c>
    </row>
    <row r="22" spans="1:4" ht="15">
      <c r="A22" s="19">
        <f t="shared" si="0"/>
        <v>43696</v>
      </c>
      <c r="B22" s="6">
        <f t="shared" si="1"/>
        <v>43702</v>
      </c>
      <c r="C22" s="8">
        <v>19</v>
      </c>
      <c r="D22" s="20">
        <v>32.5</v>
      </c>
    </row>
    <row r="23" spans="1:4" ht="15">
      <c r="A23" s="19">
        <f t="shared" si="0"/>
        <v>43703</v>
      </c>
      <c r="B23" s="6">
        <f t="shared" si="1"/>
        <v>43709</v>
      </c>
      <c r="C23" s="7">
        <v>15</v>
      </c>
      <c r="D23" s="20">
        <v>34</v>
      </c>
    </row>
    <row r="24" spans="1:4" ht="15">
      <c r="A24" s="19">
        <f t="shared" si="0"/>
        <v>43710</v>
      </c>
      <c r="B24" s="6">
        <f t="shared" si="1"/>
        <v>43716</v>
      </c>
      <c r="C24" s="7">
        <v>25</v>
      </c>
      <c r="D24" s="20">
        <v>28</v>
      </c>
    </row>
    <row r="25" spans="1:4" ht="15">
      <c r="A25" s="19">
        <f t="shared" si="0"/>
        <v>43717</v>
      </c>
      <c r="B25" s="6">
        <f t="shared" si="1"/>
        <v>43723</v>
      </c>
      <c r="C25" s="8">
        <v>32</v>
      </c>
      <c r="D25" s="20">
        <v>30.43</v>
      </c>
    </row>
    <row r="26" spans="1:4" ht="15">
      <c r="A26" s="19">
        <f t="shared" si="0"/>
        <v>43724</v>
      </c>
      <c r="B26" s="6">
        <f t="shared" si="1"/>
        <v>43730</v>
      </c>
      <c r="C26" s="8">
        <v>18</v>
      </c>
      <c r="D26" s="20">
        <v>29.8</v>
      </c>
    </row>
    <row r="27" spans="1:4" ht="15">
      <c r="A27" s="19">
        <f t="shared" si="0"/>
        <v>43731</v>
      </c>
      <c r="B27" s="6">
        <f t="shared" si="1"/>
        <v>43737</v>
      </c>
      <c r="C27" s="8">
        <v>26</v>
      </c>
      <c r="D27" s="20">
        <v>32.5</v>
      </c>
    </row>
    <row r="28" spans="1:4" ht="15">
      <c r="A28" s="19">
        <f t="shared" si="0"/>
        <v>43738</v>
      </c>
      <c r="B28" s="6">
        <f t="shared" si="1"/>
        <v>43744</v>
      </c>
      <c r="C28" s="8">
        <v>25</v>
      </c>
      <c r="D28" s="20">
        <v>34</v>
      </c>
    </row>
    <row r="29" spans="1:4" ht="15">
      <c r="A29" s="19">
        <f t="shared" si="0"/>
        <v>43745</v>
      </c>
      <c r="B29" s="6">
        <f t="shared" si="1"/>
        <v>43751</v>
      </c>
      <c r="C29" s="8">
        <v>23</v>
      </c>
      <c r="D29" s="20">
        <v>28</v>
      </c>
    </row>
    <row r="30" spans="1:4" ht="15">
      <c r="A30" s="19">
        <f t="shared" si="0"/>
        <v>43752</v>
      </c>
      <c r="B30" s="6">
        <f t="shared" si="1"/>
        <v>43758</v>
      </c>
      <c r="C30" s="8">
        <v>19</v>
      </c>
      <c r="D30" s="20">
        <v>30.43</v>
      </c>
    </row>
    <row r="31" spans="1:4" ht="15">
      <c r="A31" s="19">
        <f t="shared" si="0"/>
        <v>43759</v>
      </c>
      <c r="B31" s="6">
        <f t="shared" si="1"/>
        <v>43765</v>
      </c>
      <c r="C31" s="7">
        <v>15</v>
      </c>
      <c r="D31" s="20">
        <v>29.8</v>
      </c>
    </row>
    <row r="32" spans="1:4" ht="15">
      <c r="A32" s="19">
        <f t="shared" si="0"/>
        <v>43766</v>
      </c>
      <c r="B32" s="6">
        <f t="shared" si="1"/>
        <v>43772</v>
      </c>
      <c r="C32" s="7">
        <v>25</v>
      </c>
      <c r="D32" s="20">
        <v>32.5</v>
      </c>
    </row>
    <row r="33" spans="1:4" ht="15">
      <c r="A33" s="19">
        <f t="shared" si="0"/>
        <v>43773</v>
      </c>
      <c r="B33" s="6">
        <f t="shared" si="1"/>
        <v>43779</v>
      </c>
      <c r="C33" s="8">
        <v>32</v>
      </c>
      <c r="D33" s="20">
        <v>34</v>
      </c>
    </row>
    <row r="34" spans="1:4" ht="15" thickBot="1">
      <c r="A34" s="21">
        <f t="shared" si="0"/>
        <v>43780</v>
      </c>
      <c r="B34" s="22">
        <f t="shared" si="1"/>
        <v>43786</v>
      </c>
      <c r="C34" s="23">
        <v>18</v>
      </c>
      <c r="D34" s="24">
        <v>28</v>
      </c>
    </row>
    <row r="35" ht="15">
      <c r="C35" s="5"/>
    </row>
    <row r="36" ht="15">
      <c r="C36" s="5"/>
    </row>
    <row r="37" ht="15">
      <c r="C37" s="5"/>
    </row>
    <row r="38" ht="15">
      <c r="C38" s="5"/>
    </row>
  </sheetData>
  <mergeCells count="4">
    <mergeCell ref="C6:D6"/>
    <mergeCell ref="A14:B14"/>
    <mergeCell ref="A12:D12"/>
    <mergeCell ref="A6:B6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2019-07-18T17:32:27Z</dcterms:created>
  <dcterms:modified xsi:type="dcterms:W3CDTF">2019-07-18T19:05:33Z</dcterms:modified>
  <cp:category/>
  <cp:version/>
  <cp:contentType/>
  <cp:contentStatus/>
</cp:coreProperties>
</file>